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.tynyshtybay\Downloads\"/>
    </mc:Choice>
  </mc:AlternateContent>
  <xr:revisionPtr revIDLastSave="0" documentId="13_ncr:1_{0A2A0715-6225-45B5-BF05-B88D70DE8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1" l="1"/>
  <c r="AA6" i="1" s="1"/>
  <c r="Z5" i="1" l="1"/>
  <c r="AA5" i="1" s="1"/>
  <c r="Y4" i="1" l="1"/>
  <c r="V4" i="1"/>
  <c r="S4" i="1"/>
  <c r="P4" i="1"/>
  <c r="M4" i="1"/>
  <c r="Z4" i="1" l="1"/>
  <c r="AA4" i="1" s="1"/>
</calcChain>
</file>

<file path=xl/sharedStrings.xml><?xml version="1.0" encoding="utf-8"?>
<sst xmlns="http://schemas.openxmlformats.org/spreadsheetml/2006/main" count="67" uniqueCount="31">
  <si>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</si>
  <si>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</si>
  <si>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</si>
  <si>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</si>
  <si>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Срок осуществления закупок (планируемый месяц проведения)</t>
  </si>
  <si>
    <t>Единица измерения</t>
  </si>
  <si>
    <t>2020</t>
  </si>
  <si>
    <t>2021</t>
  </si>
  <si>
    <t>2022</t>
  </si>
  <si>
    <t>Сумма, планируемая для закупок ТРУ без НДС, тенге</t>
  </si>
  <si>
    <t>Сумма, планируемая для закупки ТРУ с НДС, тенге</t>
  </si>
  <si>
    <t>Заказчик</t>
  </si>
  <si>
    <t/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</si>
  <si>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</si>
  <si>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</si>
  <si>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</si>
  <si>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-</t>
  </si>
  <si>
    <t>Акционерное общество "Самрук-Энерго"</t>
  </si>
  <si>
    <t>749020.000.000044</t>
  </si>
  <si>
    <t>Услуги ведения счета по ценным бумагам</t>
  </si>
  <si>
    <t>БИН Заказчика</t>
  </si>
  <si>
    <t>070540008194</t>
  </si>
  <si>
    <t>749020.000.000046</t>
  </si>
  <si>
    <t>Услуги по андеррайтингу ценных бумаг</t>
  </si>
  <si>
    <t>Услуги по андеррайтингу зеленых облигаций</t>
  </si>
  <si>
    <t>Услуги андеррайтинговые</t>
  </si>
  <si>
    <t>73-1-7 (приобретение консультационных и иных услуг )</t>
  </si>
  <si>
    <t>Основание для Особого порядка</t>
  </si>
  <si>
    <t>749020.000.000052</t>
  </si>
  <si>
    <t>Услуги маркет-мейкера</t>
  </si>
  <si>
    <t>исключен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</si>
</sst>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indexed="8"/>
      <name val="Calibri"/>
      <family val="2"/>
      <scheme val="minor"/>
    </font>
    <font>
      <b/>
      <sz val="14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17" fontId="3" fillId="0" borderId="2" xfId="0" applyNumberFormat="1" applyFont="1" applyFill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right" vertical="top" wrapText="1"/>
    </xf>
    <xf numFmtId="3" fontId="3" fillId="0" borderId="8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 wrapText="1"/>
    </xf>
    <xf numFmtId="17" fontId="3" fillId="3" borderId="2" xfId="0" applyNumberFormat="1" applyFont="1" applyFill="1" applyBorder="1" applyAlignment="1">
      <alignment horizontal="center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3" fontId="3" fillId="3" borderId="2" xfId="0" applyNumberFormat="1" applyFont="1" applyFill="1" applyBorder="1" applyAlignment="1">
      <alignment horizontal="right" vertical="top" wrapText="1"/>
    </xf>
    <xf numFmtId="0" fontId="2" fillId="3" borderId="0" xfId="0" applyFont="1" applyFill="1"/>
    <xf numFmtId="0" fontId="3" fillId="0" borderId="10" xfId="0" applyFont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2" fillId="3" borderId="9" xfId="0" applyFont="1" applyFill="1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"/>
  <sheetViews>
    <sheetView tabSelected="1" zoomScale="75" workbookViewId="0">
      <selection activeCell="D13" sqref="D13"/>
    </sheetView>
  </sheetViews>
  <sheetFormatPr defaultRowHeight="18.75" x14ac:dyDescent="0.3"/>
  <cols>
    <col min="1" max="1" width="12.5703125" style="1" bestFit="1" customWidth="1"/>
    <col min="2" max="4" width="18" style="1" customWidth="1"/>
    <col min="5" max="5" width="15" style="1" customWidth="1"/>
    <col min="6" max="6" width="25" style="1" customWidth="1"/>
    <col min="7" max="7" width="13.42578125" style="1" customWidth="1"/>
    <col min="8" max="8" width="25.42578125" style="1" bestFit="1" customWidth="1"/>
    <col min="9" max="9" width="23" style="1" customWidth="1"/>
    <col min="10" max="10" width="10" style="1" customWidth="1"/>
    <col min="11" max="11" width="13.140625" style="1" bestFit="1" customWidth="1"/>
    <col min="12" max="12" width="16" style="1" bestFit="1" customWidth="1"/>
    <col min="13" max="13" width="22.5703125" style="1" bestFit="1" customWidth="1"/>
    <col min="14" max="14" width="13.140625" style="1" bestFit="1" customWidth="1"/>
    <col min="15" max="15" width="18.5703125" style="1" customWidth="1"/>
    <col min="16" max="16" width="18" style="1" customWidth="1"/>
    <col min="17" max="17" width="13.140625" style="1" bestFit="1" customWidth="1"/>
    <col min="18" max="18" width="17.140625" style="1" customWidth="1"/>
    <col min="19" max="19" width="18" style="1" customWidth="1"/>
    <col min="20" max="20" width="14.7109375" style="1" customWidth="1"/>
    <col min="21" max="21" width="18" style="1" customWidth="1"/>
    <col min="22" max="22" width="17.28515625" style="1" customWidth="1"/>
    <col min="23" max="25" width="18" style="1" customWidth="1"/>
    <col min="26" max="26" width="22.28515625" style="1" bestFit="1" customWidth="1"/>
    <col min="27" max="27" width="23.5703125" style="1" bestFit="1" customWidth="1"/>
    <col min="28" max="16384" width="9.140625" style="1"/>
  </cols>
  <sheetData>
    <row r="1" spans="1:27" ht="15.75" customHeight="1" thickBot="1" x14ac:dyDescent="0.35">
      <c r="A1" s="30"/>
      <c r="B1" s="34" t="s">
        <v>11</v>
      </c>
      <c r="C1" s="32" t="s">
        <v>20</v>
      </c>
      <c r="D1" s="24" t="s">
        <v>0</v>
      </c>
      <c r="E1" s="24" t="s">
        <v>1</v>
      </c>
      <c r="F1" s="24" t="s">
        <v>2</v>
      </c>
      <c r="G1" s="24" t="s">
        <v>3</v>
      </c>
      <c r="H1" s="28" t="s">
        <v>27</v>
      </c>
      <c r="I1" s="24" t="s">
        <v>4</v>
      </c>
      <c r="J1" s="24" t="s">
        <v>5</v>
      </c>
      <c r="K1" s="24">
        <v>2022</v>
      </c>
      <c r="L1" s="24" t="s">
        <v>6</v>
      </c>
      <c r="M1" s="24" t="s">
        <v>6</v>
      </c>
      <c r="N1" s="24">
        <v>2023</v>
      </c>
      <c r="O1" s="24" t="s">
        <v>7</v>
      </c>
      <c r="P1" s="24" t="s">
        <v>7</v>
      </c>
      <c r="Q1" s="24">
        <v>2024</v>
      </c>
      <c r="R1" s="24" t="s">
        <v>8</v>
      </c>
      <c r="S1" s="24" t="s">
        <v>8</v>
      </c>
      <c r="T1" s="25">
        <v>2025</v>
      </c>
      <c r="U1" s="26"/>
      <c r="V1" s="27"/>
      <c r="W1" s="25">
        <v>2026</v>
      </c>
      <c r="X1" s="26"/>
      <c r="Y1" s="27"/>
      <c r="Z1" s="24" t="s">
        <v>9</v>
      </c>
      <c r="AA1" s="24" t="s">
        <v>10</v>
      </c>
    </row>
    <row r="2" spans="1:27" ht="113.25" thickBot="1" x14ac:dyDescent="0.35">
      <c r="A2" s="30"/>
      <c r="B2" s="37" t="s">
        <v>12</v>
      </c>
      <c r="C2" s="33"/>
      <c r="D2" s="24" t="s">
        <v>12</v>
      </c>
      <c r="E2" s="24" t="s">
        <v>12</v>
      </c>
      <c r="F2" s="24" t="s">
        <v>12</v>
      </c>
      <c r="G2" s="24" t="s">
        <v>12</v>
      </c>
      <c r="H2" s="29" t="s">
        <v>12</v>
      </c>
      <c r="I2" s="24" t="s">
        <v>12</v>
      </c>
      <c r="J2" s="24" t="s">
        <v>12</v>
      </c>
      <c r="K2" s="2" t="s">
        <v>13</v>
      </c>
      <c r="L2" s="2" t="s">
        <v>14</v>
      </c>
      <c r="M2" s="2" t="s">
        <v>15</v>
      </c>
      <c r="N2" s="3" t="s">
        <v>13</v>
      </c>
      <c r="O2" s="3" t="s">
        <v>14</v>
      </c>
      <c r="P2" s="4" t="s">
        <v>15</v>
      </c>
      <c r="Q2" s="2" t="s">
        <v>13</v>
      </c>
      <c r="R2" s="5" t="s">
        <v>14</v>
      </c>
      <c r="S2" s="2" t="s">
        <v>15</v>
      </c>
      <c r="T2" s="5" t="s">
        <v>13</v>
      </c>
      <c r="U2" s="5" t="s">
        <v>14</v>
      </c>
      <c r="V2" s="5" t="s">
        <v>15</v>
      </c>
      <c r="W2" s="5" t="s">
        <v>13</v>
      </c>
      <c r="X2" s="5" t="s">
        <v>14</v>
      </c>
      <c r="Y2" s="5" t="s">
        <v>15</v>
      </c>
      <c r="Z2" s="24" t="s">
        <v>12</v>
      </c>
      <c r="AA2" s="24" t="s">
        <v>12</v>
      </c>
    </row>
    <row r="3" spans="1:27" ht="19.5" thickBot="1" x14ac:dyDescent="0.35">
      <c r="A3" s="31"/>
      <c r="B3" s="39">
        <v>1</v>
      </c>
      <c r="C3" s="1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6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6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5">
        <v>26</v>
      </c>
    </row>
    <row r="4" spans="1:27" ht="93.75" x14ac:dyDescent="0.3">
      <c r="A4" s="31"/>
      <c r="B4" s="38" t="s">
        <v>17</v>
      </c>
      <c r="C4" s="21" t="s">
        <v>21</v>
      </c>
      <c r="D4" s="7" t="s">
        <v>18</v>
      </c>
      <c r="E4" s="7" t="s">
        <v>19</v>
      </c>
      <c r="F4" s="7" t="s">
        <v>19</v>
      </c>
      <c r="G4" s="7" t="s">
        <v>19</v>
      </c>
      <c r="H4" s="8" t="s">
        <v>26</v>
      </c>
      <c r="I4" s="9">
        <v>44652</v>
      </c>
      <c r="J4" s="7" t="s">
        <v>16</v>
      </c>
      <c r="K4" s="10">
        <v>1</v>
      </c>
      <c r="L4" s="10">
        <v>0</v>
      </c>
      <c r="M4" s="11">
        <f>(6*1.5+5*2)*600</f>
        <v>11400</v>
      </c>
      <c r="N4" s="10">
        <v>1</v>
      </c>
      <c r="O4" s="10">
        <v>0</v>
      </c>
      <c r="P4" s="11">
        <f>(6*1.5+5*2)*600</f>
        <v>11400</v>
      </c>
      <c r="Q4" s="10">
        <v>1</v>
      </c>
      <c r="R4" s="10">
        <v>0</v>
      </c>
      <c r="S4" s="11">
        <f>(6*1.5+5*2)*600</f>
        <v>11400</v>
      </c>
      <c r="T4" s="12">
        <v>1</v>
      </c>
      <c r="U4" s="12">
        <v>0</v>
      </c>
      <c r="V4" s="13">
        <f>(6*1.5+5*2)*600</f>
        <v>11400</v>
      </c>
      <c r="W4" s="12">
        <v>1</v>
      </c>
      <c r="X4" s="12">
        <v>0</v>
      </c>
      <c r="Y4" s="13">
        <f>(6*1.5+5*2)*600</f>
        <v>11400</v>
      </c>
      <c r="Z4" s="12">
        <f>Y4+V4+S4+P4+M4</f>
        <v>57000</v>
      </c>
      <c r="AA4" s="12">
        <f>Z4*1.12</f>
        <v>63840.000000000007</v>
      </c>
    </row>
    <row r="5" spans="1:27" ht="112.5" x14ac:dyDescent="0.3">
      <c r="A5" s="31"/>
      <c r="B5" s="35" t="s">
        <v>17</v>
      </c>
      <c r="C5" s="21" t="s">
        <v>21</v>
      </c>
      <c r="D5" s="7" t="s">
        <v>22</v>
      </c>
      <c r="E5" s="7" t="s">
        <v>25</v>
      </c>
      <c r="F5" s="7" t="s">
        <v>23</v>
      </c>
      <c r="G5" s="7" t="s">
        <v>24</v>
      </c>
      <c r="H5" s="8" t="s">
        <v>26</v>
      </c>
      <c r="I5" s="9">
        <v>44682</v>
      </c>
      <c r="J5" s="7" t="s">
        <v>16</v>
      </c>
      <c r="K5" s="10">
        <v>1</v>
      </c>
      <c r="L5" s="10">
        <v>0</v>
      </c>
      <c r="M5" s="11">
        <v>34750000</v>
      </c>
      <c r="N5" s="10">
        <v>1</v>
      </c>
      <c r="O5" s="10">
        <v>0</v>
      </c>
      <c r="P5" s="14">
        <v>38791666.670000002</v>
      </c>
      <c r="Q5" s="10">
        <v>1</v>
      </c>
      <c r="R5" s="10">
        <v>0</v>
      </c>
      <c r="S5" s="14">
        <v>27708333.329999998</v>
      </c>
      <c r="T5" s="12">
        <v>1</v>
      </c>
      <c r="U5" s="12">
        <v>0</v>
      </c>
      <c r="V5" s="13">
        <v>16625000</v>
      </c>
      <c r="W5" s="12">
        <v>1</v>
      </c>
      <c r="X5" s="12">
        <v>0</v>
      </c>
      <c r="Y5" s="13">
        <v>16625000</v>
      </c>
      <c r="Z5" s="12">
        <f>Y5+V5+S5+P5+M5</f>
        <v>134500000</v>
      </c>
      <c r="AA5" s="12">
        <f>Z5*1.12</f>
        <v>150640000</v>
      </c>
    </row>
    <row r="6" spans="1:27" s="20" customFormat="1" ht="75" x14ac:dyDescent="0.3">
      <c r="A6" s="23" t="s">
        <v>30</v>
      </c>
      <c r="B6" s="36" t="s">
        <v>17</v>
      </c>
      <c r="C6" s="22" t="s">
        <v>21</v>
      </c>
      <c r="D6" s="16" t="s">
        <v>28</v>
      </c>
      <c r="E6" s="16" t="s">
        <v>29</v>
      </c>
      <c r="F6" s="16" t="s">
        <v>29</v>
      </c>
      <c r="G6" s="16" t="s">
        <v>29</v>
      </c>
      <c r="H6" s="16" t="s">
        <v>26</v>
      </c>
      <c r="I6" s="17">
        <v>44682</v>
      </c>
      <c r="J6" s="16" t="s">
        <v>16</v>
      </c>
      <c r="K6" s="18">
        <v>1</v>
      </c>
      <c r="L6" s="18">
        <v>0</v>
      </c>
      <c r="M6" s="19">
        <v>126575</v>
      </c>
      <c r="N6" s="18">
        <v>1</v>
      </c>
      <c r="O6" s="18">
        <v>0</v>
      </c>
      <c r="P6" s="19">
        <v>163350</v>
      </c>
      <c r="Q6" s="18">
        <v>1</v>
      </c>
      <c r="R6" s="18">
        <v>0</v>
      </c>
      <c r="S6" s="19">
        <v>177250</v>
      </c>
      <c r="T6" s="18">
        <v>1</v>
      </c>
      <c r="U6" s="18">
        <v>0</v>
      </c>
      <c r="V6" s="19">
        <v>192425</v>
      </c>
      <c r="W6" s="18">
        <v>1</v>
      </c>
      <c r="X6" s="18">
        <v>0</v>
      </c>
      <c r="Y6" s="19">
        <v>209651</v>
      </c>
      <c r="Z6" s="18">
        <f>Y6+V6+S6+P6+M6</f>
        <v>869251</v>
      </c>
      <c r="AA6" s="18">
        <f>Z6*1.12</f>
        <v>973561.12000000011</v>
      </c>
    </row>
  </sheetData>
  <mergeCells count="17">
    <mergeCell ref="A1:A2"/>
    <mergeCell ref="H1:H2"/>
    <mergeCell ref="I1:I2"/>
    <mergeCell ref="J1:J2"/>
    <mergeCell ref="B1:B2"/>
    <mergeCell ref="K1:M1"/>
    <mergeCell ref="C1:C2"/>
    <mergeCell ref="D1:D2"/>
    <mergeCell ref="E1:E2"/>
    <mergeCell ref="F1:F2"/>
    <mergeCell ref="G1:G2"/>
    <mergeCell ref="N1:P1"/>
    <mergeCell ref="Q1:S1"/>
    <mergeCell ref="Z1:Z2"/>
    <mergeCell ref="AA1:AA2"/>
    <mergeCell ref="T1:V1"/>
    <mergeCell ref="W1:Y1"/>
  </mergeCells>
  <printOptions horizontalCentered="1"/>
  <pageMargins left="0.7" right="0.7" top="0.75" bottom="0.75" header="0.3" footer="0.3"/>
  <pageSetup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Тыныштыбай Елжан</cp:lastModifiedBy>
  <cp:lastPrinted>2022-05-19T10:09:59Z</cp:lastPrinted>
  <dcterms:created xsi:type="dcterms:W3CDTF">2021-04-20T08:31:05Z</dcterms:created>
  <dcterms:modified xsi:type="dcterms:W3CDTF">2023-09-15T04:28:33Z</dcterms:modified>
</cp:coreProperties>
</file>